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декабрь\декабрь\декабрь\декабрь\началка декабрь\1-4 класс\"/>
    </mc:Choice>
  </mc:AlternateContent>
  <bookViews>
    <workbookView xWindow="0" yWindow="0" windowWidth="19428" windowHeight="78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Z32" i="1" l="1"/>
  <c r="AB32" i="1" s="1"/>
  <c r="AB22" i="1"/>
  <c r="Y34" i="1"/>
  <c r="Y26" i="1"/>
  <c r="Z26" i="1" s="1"/>
  <c r="Z27" i="1"/>
  <c r="Z34" i="1" l="1"/>
  <c r="AB34" i="1" s="1"/>
  <c r="AB26" i="1"/>
  <c r="AB27" i="1"/>
  <c r="Y33" i="1"/>
  <c r="Z33" i="1" s="1"/>
  <c r="Y29" i="1"/>
  <c r="Y31" i="1"/>
  <c r="Z31" i="1" s="1"/>
  <c r="Y30" i="1"/>
  <c r="Z30" i="1" s="1"/>
  <c r="Y28" i="1"/>
  <c r="Y25" i="1"/>
  <c r="Z25" i="1" s="1"/>
  <c r="Y24" i="1"/>
  <c r="Z24" i="1" s="1"/>
  <c r="I14" i="1"/>
  <c r="AB28" i="1" l="1"/>
  <c r="AB24" i="1"/>
  <c r="AB30" i="1"/>
  <c r="AB29" i="1"/>
  <c r="AB25" i="1"/>
  <c r="AB33" i="1"/>
  <c r="AB31" i="1"/>
  <c r="AB35" i="1" l="1"/>
  <c r="K14" i="1" s="1"/>
</calcChain>
</file>

<file path=xl/sharedStrings.xml><?xml version="1.0" encoding="utf-8"?>
<sst xmlns="http://schemas.openxmlformats.org/spreadsheetml/2006/main" count="83" uniqueCount="62">
  <si>
    <t>Утверждаю</t>
  </si>
  <si>
    <t xml:space="preserve">Руководитель 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</si>
  <si>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</si>
  <si>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</si>
  <si>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</si>
  <si>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</si>
  <si>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</si>
  <si>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</si>
  <si>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</si>
  <si>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</si>
  <si>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плановая стоимость на всех довольствую-щихся, руб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</si>
  <si>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</si>
  <si>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</si>
  <si>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</si>
  <si>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</si>
  <si>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</si>
  <si>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</si>
  <si>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</si>
  <si>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</si>
  <si>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 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</si>
  <si>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</si>
  <si>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</si>
  <si>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</si>
  <si>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</si>
  <si>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</si>
  <si>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</si>
  <si>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</si>
  <si>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</si>
  <si>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</si>
  <si>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</si>
  <si>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</si>
  <si>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</si>
  <si>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</si>
  <si>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Масло слив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</si>
  <si>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</si>
  <si>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</si>
  <si>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</si>
  <si>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</si>
  <si>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</si>
  <si>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</si>
  <si>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кг</t>
  </si>
  <si>
    <t>лук</t>
  </si>
  <si>
    <t>масло растительное</t>
  </si>
  <si>
    <t>морковь</t>
  </si>
  <si>
    <t>сахар</t>
  </si>
  <si>
    <t>соль</t>
  </si>
  <si>
    <t>Повар</t>
  </si>
  <si>
    <t>Фролова В.В.</t>
  </si>
  <si>
    <t>Кладовщик</t>
  </si>
  <si>
    <t>Куры</t>
  </si>
  <si>
    <t>мука</t>
  </si>
  <si>
    <t>томат.паста</t>
  </si>
  <si>
    <t>Батон</t>
  </si>
  <si>
    <t>батон</t>
  </si>
  <si>
    <t>сок</t>
  </si>
  <si>
    <t>Компот</t>
  </si>
  <si>
    <t>Сухофрукты</t>
  </si>
  <si>
    <t>рагу из овощей с мясом птицы ТК№642</t>
  </si>
  <si>
    <t>200\53</t>
  </si>
  <si>
    <t>картофель</t>
  </si>
  <si>
    <t>декабря</t>
  </si>
  <si>
    <t>Чернобровкина К.В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</si>
</sst>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06918546098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/>
    <xf numFmtId="0" fontId="2" fillId="0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6" fillId="0" borderId="0" xfId="0" applyFont="1"/>
    <xf numFmtId="2" fontId="6" fillId="0" borderId="0" xfId="0" applyNumberFormat="1" applyFont="1"/>
    <xf numFmtId="0" fontId="0" fillId="0" borderId="0" xfId="0" applyBorder="1"/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4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tabSelected="1" view="pageBreakPreview" topLeftCell="A4" zoomScale="70" zoomScaleNormal="85" zoomScaleSheetLayoutView="70" workbookViewId="0">
      <selection activeCell="R13" sqref="R13:W13"/>
    </sheetView>
  </sheetViews>
  <sheetFormatPr defaultColWidth="9" defaultRowHeight="14.4" outlineLevelCol="1" x14ac:dyDescent="0.3"/>
  <cols>
    <col min="3" max="3" width="5.5546875" customWidth="1"/>
    <col min="4" max="4" width="8.44140625" customWidth="1" outlineLevel="1"/>
    <col min="5" max="5" width="8.88671875" customWidth="1" outlineLevel="1"/>
    <col min="6" max="8" width="7.5546875" customWidth="1" outlineLevel="1"/>
    <col min="9" max="9" width="9.44140625" customWidth="1" outlineLevel="1"/>
    <col min="10" max="16" width="7.5546875" customWidth="1" outlineLevel="1"/>
    <col min="17" max="23" width="7.5546875" customWidth="1"/>
    <col min="24" max="24" width="6.5546875" customWidth="1"/>
    <col min="25" max="25" width="10" customWidth="1"/>
    <col min="26" max="26" width="7.5546875" customWidth="1"/>
    <col min="27" max="28" width="8.5546875" customWidth="1"/>
  </cols>
  <sheetData>
    <row r="1" spans="1:28" ht="15.6" x14ac:dyDescent="0.3">
      <c r="A1" s="50" t="s">
        <v>0</v>
      </c>
      <c r="B1" s="5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W2" s="1"/>
      <c r="X2" s="9"/>
      <c r="Y2" s="1"/>
      <c r="Z2" s="1"/>
      <c r="AA2" s="1"/>
      <c r="AB2" s="1"/>
    </row>
    <row r="3" spans="1:28" ht="15.6" x14ac:dyDescent="0.3">
      <c r="A3" s="50" t="s">
        <v>1</v>
      </c>
      <c r="B3" s="50"/>
      <c r="C3" s="50"/>
      <c r="D3" s="50"/>
      <c r="E3" s="51"/>
      <c r="F3" s="51"/>
      <c r="G3" s="1"/>
      <c r="H3" s="52" t="s">
        <v>2</v>
      </c>
      <c r="I3" s="51"/>
      <c r="J3" s="51"/>
      <c r="K3" s="51"/>
      <c r="L3" s="1"/>
      <c r="W3" s="1"/>
      <c r="X3" s="1"/>
      <c r="Y3" s="1"/>
      <c r="Z3" s="1"/>
      <c r="AA3" s="1"/>
      <c r="AB3" s="1"/>
    </row>
    <row r="4" spans="1:28" x14ac:dyDescent="0.3">
      <c r="A4" s="1"/>
      <c r="B4" s="1"/>
      <c r="C4" s="1"/>
      <c r="E4" s="53" t="s">
        <v>3</v>
      </c>
      <c r="F4" s="53"/>
      <c r="G4" s="3"/>
      <c r="H4" s="53" t="s">
        <v>4</v>
      </c>
      <c r="I4" s="53"/>
      <c r="J4" s="53"/>
      <c r="K4" s="5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"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6" x14ac:dyDescent="0.3">
      <c r="A6" s="4" t="s">
        <v>5</v>
      </c>
      <c r="B6" s="2">
        <v>15</v>
      </c>
      <c r="C6" s="1" t="s">
        <v>5</v>
      </c>
      <c r="D6" s="51" t="s">
        <v>60</v>
      </c>
      <c r="E6" s="51"/>
      <c r="F6" s="51"/>
      <c r="G6" s="4">
        <v>2023</v>
      </c>
      <c r="H6" s="1"/>
      <c r="I6" s="1"/>
      <c r="J6" s="1"/>
      <c r="K6" s="1"/>
      <c r="L6" s="1"/>
      <c r="M6" s="1"/>
      <c r="N6" s="1"/>
      <c r="O6" s="1"/>
      <c r="P6" s="54" t="s">
        <v>6</v>
      </c>
      <c r="Q6" s="54"/>
      <c r="R6" s="54"/>
      <c r="S6" s="54"/>
      <c r="T6" s="54"/>
      <c r="U6" s="54"/>
      <c r="V6" s="54"/>
      <c r="W6" s="54"/>
      <c r="X6" s="2">
        <v>10</v>
      </c>
      <c r="Y6" s="1"/>
      <c r="Z6" s="1"/>
      <c r="AA6" s="1"/>
      <c r="AB6" s="1"/>
    </row>
    <row r="7" spans="1:28" ht="15" customHeight="1" x14ac:dyDescent="0.3">
      <c r="A7" s="5"/>
      <c r="B7" s="5"/>
      <c r="C7" s="5"/>
      <c r="D7" s="5"/>
      <c r="E7" s="1"/>
      <c r="F7" s="1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3">
      <c r="A8" s="64" t="s">
        <v>7</v>
      </c>
      <c r="B8" s="64"/>
      <c r="C8" s="64"/>
      <c r="D8" s="64"/>
      <c r="E8" s="64" t="s">
        <v>8</v>
      </c>
      <c r="F8" s="64"/>
      <c r="G8" s="64" t="s">
        <v>9</v>
      </c>
      <c r="H8" s="64"/>
      <c r="I8" s="64" t="s">
        <v>10</v>
      </c>
      <c r="J8" s="64"/>
      <c r="K8" s="64" t="s">
        <v>11</v>
      </c>
      <c r="L8" s="64"/>
      <c r="M8" s="1"/>
      <c r="N8" s="1"/>
      <c r="O8" s="4" t="s">
        <v>12</v>
      </c>
      <c r="P8" s="2">
        <v>15</v>
      </c>
      <c r="Q8" s="1" t="s">
        <v>5</v>
      </c>
      <c r="R8" s="51" t="s">
        <v>60</v>
      </c>
      <c r="S8" s="51"/>
      <c r="T8" s="51"/>
      <c r="U8" s="4">
        <v>2023</v>
      </c>
      <c r="V8" s="1"/>
      <c r="W8" s="1"/>
      <c r="X8" s="1"/>
      <c r="Y8" s="1"/>
      <c r="Z8" s="1"/>
      <c r="AA8" s="55" t="s">
        <v>13</v>
      </c>
      <c r="AB8" s="56"/>
    </row>
    <row r="9" spans="1:28" ht="15" customHeight="1" x14ac:dyDescent="0.3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Y9" s="57" t="s">
        <v>14</v>
      </c>
      <c r="Z9" s="58"/>
      <c r="AA9" s="55">
        <v>504202</v>
      </c>
      <c r="AB9" s="56"/>
    </row>
    <row r="10" spans="1:28" ht="15" customHeight="1" x14ac:dyDescent="0.3">
      <c r="A10" s="64" t="s">
        <v>15</v>
      </c>
      <c r="B10" s="64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57" t="s">
        <v>17</v>
      </c>
      <c r="Z10" s="58"/>
      <c r="AA10" s="59">
        <v>45275</v>
      </c>
      <c r="AB10" s="56"/>
    </row>
    <row r="11" spans="1:28" ht="15" customHeight="1" x14ac:dyDescent="0.3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1"/>
      <c r="N11" s="60" t="s">
        <v>18</v>
      </c>
      <c r="O11" s="60"/>
      <c r="P11" s="51" t="s">
        <v>19</v>
      </c>
      <c r="Q11" s="51"/>
      <c r="R11" s="51"/>
      <c r="S11" s="51"/>
      <c r="T11" s="51"/>
      <c r="U11" s="51"/>
      <c r="V11" s="51"/>
      <c r="W11" s="51"/>
      <c r="Y11" s="57" t="s">
        <v>20</v>
      </c>
      <c r="Z11" s="58"/>
      <c r="AA11" s="55"/>
      <c r="AB11" s="56"/>
    </row>
    <row r="12" spans="1:28" ht="15" customHeight="1" x14ac:dyDescent="0.3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5"/>
      <c r="AB12" s="56"/>
    </row>
    <row r="13" spans="1:28" x14ac:dyDescent="0.3">
      <c r="A13" s="55">
        <v>1</v>
      </c>
      <c r="B13" s="56"/>
      <c r="C13" s="55">
        <v>2</v>
      </c>
      <c r="D13" s="56"/>
      <c r="E13" s="55"/>
      <c r="F13" s="56"/>
      <c r="G13" s="55">
        <v>4</v>
      </c>
      <c r="H13" s="56"/>
      <c r="I13" s="55">
        <v>5</v>
      </c>
      <c r="J13" s="56"/>
      <c r="K13" s="55">
        <v>6</v>
      </c>
      <c r="L13" s="56"/>
      <c r="M13" s="8"/>
      <c r="N13" s="60" t="s">
        <v>21</v>
      </c>
      <c r="O13" s="60"/>
      <c r="P13" s="60"/>
      <c r="Q13" s="60"/>
      <c r="R13" s="51" t="s">
        <v>61</v>
      </c>
      <c r="S13" s="51"/>
      <c r="T13" s="51"/>
      <c r="U13" s="51"/>
      <c r="V13" s="51"/>
      <c r="W13" s="51"/>
      <c r="X13" s="1"/>
      <c r="Y13" s="1"/>
      <c r="Z13" s="1"/>
      <c r="AA13" s="55"/>
      <c r="AB13" s="56"/>
    </row>
    <row r="14" spans="1:28" x14ac:dyDescent="0.3">
      <c r="A14" s="55" t="s">
        <v>22</v>
      </c>
      <c r="B14" s="56"/>
      <c r="C14" s="55"/>
      <c r="D14" s="56"/>
      <c r="E14" s="55">
        <v>141.86000000000001</v>
      </c>
      <c r="F14" s="56"/>
      <c r="G14" s="55">
        <v>11</v>
      </c>
      <c r="H14" s="56"/>
      <c r="I14" s="55">
        <f>E14*G14</f>
        <v>1560.46</v>
      </c>
      <c r="J14" s="56"/>
      <c r="K14" s="73">
        <f>AB35</f>
        <v>1001.9165300000001</v>
      </c>
      <c r="L14" s="5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9.5" customHeight="1" x14ac:dyDescent="0.3">
      <c r="A16" s="72" t="s">
        <v>23</v>
      </c>
      <c r="B16" s="72"/>
      <c r="C16" s="64" t="s">
        <v>24</v>
      </c>
      <c r="D16" s="64" t="s">
        <v>25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 t="s">
        <v>26</v>
      </c>
      <c r="Z16" s="64"/>
      <c r="AA16" s="64" t="s">
        <v>27</v>
      </c>
      <c r="AB16" s="64" t="s">
        <v>28</v>
      </c>
    </row>
    <row r="17" spans="1:28" ht="16.5" customHeight="1" x14ac:dyDescent="0.3">
      <c r="A17" s="72"/>
      <c r="B17" s="72"/>
      <c r="C17" s="64"/>
      <c r="D17" s="74" t="s">
        <v>29</v>
      </c>
      <c r="E17" s="75"/>
      <c r="F17" s="75"/>
      <c r="G17" s="75"/>
      <c r="H17" s="75"/>
      <c r="I17" s="75"/>
      <c r="J17" s="71" t="s">
        <v>30</v>
      </c>
      <c r="K17" s="71"/>
      <c r="L17" s="71"/>
      <c r="M17" s="71"/>
      <c r="N17" s="71"/>
      <c r="O17" s="71"/>
      <c r="P17" s="71"/>
      <c r="Q17" s="71" t="s">
        <v>31</v>
      </c>
      <c r="R17" s="71"/>
      <c r="S17" s="71"/>
      <c r="T17" s="71"/>
      <c r="U17" s="71" t="s">
        <v>32</v>
      </c>
      <c r="V17" s="71"/>
      <c r="W17" s="71"/>
      <c r="X17" s="71"/>
      <c r="Y17" s="64"/>
      <c r="Z17" s="64"/>
      <c r="AA17" s="64"/>
      <c r="AB17" s="64"/>
    </row>
    <row r="18" spans="1:28" ht="57" customHeight="1" x14ac:dyDescent="0.3">
      <c r="A18" s="72"/>
      <c r="B18" s="72"/>
      <c r="C18" s="64"/>
      <c r="D18" s="38" t="s">
        <v>57</v>
      </c>
      <c r="E18" s="36" t="s">
        <v>55</v>
      </c>
      <c r="F18" s="28" t="s">
        <v>53</v>
      </c>
      <c r="G18" s="6" t="s">
        <v>33</v>
      </c>
      <c r="H18" s="31" t="s">
        <v>54</v>
      </c>
      <c r="I18" s="38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 t="s">
        <v>34</v>
      </c>
      <c r="Z18" s="6" t="s">
        <v>35</v>
      </c>
      <c r="AA18" s="64"/>
      <c r="AB18" s="64"/>
    </row>
    <row r="19" spans="1:28" x14ac:dyDescent="0.3">
      <c r="A19" s="64">
        <v>1</v>
      </c>
      <c r="B19" s="64"/>
      <c r="C19" s="6">
        <v>2</v>
      </c>
      <c r="D19" s="6">
        <v>10</v>
      </c>
      <c r="E19" s="6">
        <v>4</v>
      </c>
      <c r="F19" s="6">
        <v>5</v>
      </c>
      <c r="G19" s="6">
        <v>6</v>
      </c>
      <c r="H19" s="6">
        <v>7</v>
      </c>
      <c r="I19" s="6">
        <v>8</v>
      </c>
      <c r="J19" s="6">
        <v>9</v>
      </c>
      <c r="K19" s="6">
        <v>10</v>
      </c>
      <c r="L19" s="6">
        <v>11</v>
      </c>
      <c r="M19" s="6">
        <v>12</v>
      </c>
      <c r="N19" s="6">
        <v>13</v>
      </c>
      <c r="O19" s="6">
        <v>14</v>
      </c>
      <c r="P19" s="6">
        <v>15</v>
      </c>
      <c r="Q19" s="6">
        <v>16</v>
      </c>
      <c r="R19" s="6">
        <v>17</v>
      </c>
      <c r="S19" s="6">
        <v>18</v>
      </c>
      <c r="T19" s="6">
        <v>19</v>
      </c>
      <c r="U19" s="6">
        <v>20</v>
      </c>
      <c r="V19" s="6">
        <v>21</v>
      </c>
      <c r="W19" s="6">
        <v>22</v>
      </c>
      <c r="X19" s="6">
        <v>23</v>
      </c>
      <c r="Y19" s="6">
        <v>24</v>
      </c>
      <c r="Z19" s="6">
        <v>25</v>
      </c>
      <c r="AA19" s="6">
        <v>26</v>
      </c>
      <c r="AB19" s="6">
        <v>27</v>
      </c>
    </row>
    <row r="20" spans="1:28" x14ac:dyDescent="0.3">
      <c r="A20" s="65" t="s">
        <v>36</v>
      </c>
      <c r="B20" s="66"/>
      <c r="C20" s="7" t="s">
        <v>37</v>
      </c>
      <c r="D20" s="7">
        <v>11</v>
      </c>
      <c r="E20" s="35">
        <v>11</v>
      </c>
      <c r="F20" s="35">
        <v>11</v>
      </c>
      <c r="G20" s="35">
        <v>11</v>
      </c>
      <c r="H20" s="35">
        <v>11</v>
      </c>
      <c r="I20" s="33">
        <v>11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0"/>
      <c r="Z20" s="10"/>
      <c r="AA20" s="11"/>
      <c r="AB20" s="11"/>
    </row>
    <row r="21" spans="1:28" ht="15" thickBot="1" x14ac:dyDescent="0.35">
      <c r="A21" s="67" t="s">
        <v>38</v>
      </c>
      <c r="B21" s="68"/>
      <c r="C21" s="15" t="s">
        <v>39</v>
      </c>
      <c r="D21" s="15" t="s">
        <v>58</v>
      </c>
      <c r="E21" s="15">
        <v>200</v>
      </c>
      <c r="F21" s="15">
        <v>0.63</v>
      </c>
      <c r="G21" s="15">
        <v>10</v>
      </c>
      <c r="H21" s="15">
        <v>200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6"/>
      <c r="Z21" s="16"/>
      <c r="AA21" s="17"/>
      <c r="AB21" s="17"/>
    </row>
    <row r="22" spans="1:28" ht="15.6" x14ac:dyDescent="0.3">
      <c r="A22" s="39" t="s">
        <v>52</v>
      </c>
      <c r="B22" s="40"/>
      <c r="C22" s="41" t="s">
        <v>40</v>
      </c>
      <c r="D22" s="41"/>
      <c r="E22" s="41"/>
      <c r="F22" s="41">
        <v>6.3E-2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>
        <v>6.3E-2</v>
      </c>
      <c r="Z22" s="43">
        <v>0.7</v>
      </c>
      <c r="AA22" s="44">
        <v>134.06</v>
      </c>
      <c r="AB22" s="43">
        <f>Z22*AA22</f>
        <v>93.841999999999999</v>
      </c>
    </row>
    <row r="23" spans="1:28" s="49" customFormat="1" ht="15.6" x14ac:dyDescent="0.3">
      <c r="A23" s="45" t="s">
        <v>59</v>
      </c>
      <c r="B23" s="45"/>
      <c r="C23" s="22" t="s">
        <v>40</v>
      </c>
      <c r="D23" s="22">
        <v>0.17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46">
        <v>0.17</v>
      </c>
      <c r="Z23" s="47">
        <v>1.87</v>
      </c>
      <c r="AA23" s="48">
        <v>35</v>
      </c>
      <c r="AB23" s="47">
        <v>6.65</v>
      </c>
    </row>
    <row r="24" spans="1:28" ht="15.6" x14ac:dyDescent="0.3">
      <c r="A24" s="69" t="s">
        <v>49</v>
      </c>
      <c r="B24" s="70"/>
      <c r="C24" s="18" t="s">
        <v>40</v>
      </c>
      <c r="D24" s="18">
        <v>0.128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>
        <f>SUM(D24:X24)</f>
        <v>0.128</v>
      </c>
      <c r="Z24" s="20">
        <f>Y24*G14</f>
        <v>1.4079999999999999</v>
      </c>
      <c r="AA24" s="21">
        <v>264</v>
      </c>
      <c r="AB24" s="20">
        <f>AA24*Z24</f>
        <v>371.71199999999999</v>
      </c>
    </row>
    <row r="25" spans="1:28" ht="15.6" x14ac:dyDescent="0.3">
      <c r="A25" s="61" t="s">
        <v>41</v>
      </c>
      <c r="B25" s="62"/>
      <c r="C25" s="22" t="s">
        <v>40</v>
      </c>
      <c r="D25" s="22">
        <v>1.9E-2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3">
        <f>SUM(D25:X25)</f>
        <v>1.9E-2</v>
      </c>
      <c r="Z25" s="20">
        <f>Y25*G14</f>
        <v>0.20899999999999999</v>
      </c>
      <c r="AA25" s="24">
        <v>30</v>
      </c>
      <c r="AB25" s="20">
        <f>AA25*Z25</f>
        <v>6.27</v>
      </c>
    </row>
    <row r="26" spans="1:28" ht="15.6" x14ac:dyDescent="0.3">
      <c r="A26" s="61" t="s">
        <v>42</v>
      </c>
      <c r="B26" s="62"/>
      <c r="C26" s="22" t="s">
        <v>40</v>
      </c>
      <c r="D26" s="22">
        <v>8.0000000000000002E-3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3">
        <f t="shared" ref="Y26" si="0">SUM(D26:X26)</f>
        <v>8.0000000000000002E-3</v>
      </c>
      <c r="Z26" s="20">
        <f>Y26*G14</f>
        <v>8.7999999999999995E-2</v>
      </c>
      <c r="AA26" s="24">
        <v>150</v>
      </c>
      <c r="AB26" s="20">
        <f t="shared" ref="AB26" si="1">AA26*Z26</f>
        <v>13.2</v>
      </c>
    </row>
    <row r="27" spans="1:28" ht="15.6" x14ac:dyDescent="0.3">
      <c r="A27" s="25" t="s">
        <v>33</v>
      </c>
      <c r="B27" s="26"/>
      <c r="C27" s="22" t="s">
        <v>40</v>
      </c>
      <c r="D27" s="22"/>
      <c r="E27" s="22"/>
      <c r="F27" s="22"/>
      <c r="G27" s="22">
        <v>0.01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3">
        <v>0.01</v>
      </c>
      <c r="Z27" s="20">
        <f>Y27*G14</f>
        <v>0.11</v>
      </c>
      <c r="AA27" s="24">
        <v>620</v>
      </c>
      <c r="AB27" s="20">
        <f>AA27*Z27</f>
        <v>68.2</v>
      </c>
    </row>
    <row r="28" spans="1:28" ht="15.6" x14ac:dyDescent="0.3">
      <c r="A28" s="61" t="s">
        <v>43</v>
      </c>
      <c r="B28" s="62"/>
      <c r="C28" s="22" t="s">
        <v>40</v>
      </c>
      <c r="D28" s="22">
        <v>3.5000000000000003E-2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3">
        <f t="shared" ref="Y28:Y33" si="2">SUM(D28:X28)</f>
        <v>3.5000000000000003E-2</v>
      </c>
      <c r="Z28" s="20">
        <v>0.4</v>
      </c>
      <c r="AA28" s="24">
        <v>43.47</v>
      </c>
      <c r="AB28" s="20">
        <f t="shared" ref="AB28:AB33" si="3">AA28*Z28</f>
        <v>17.388000000000002</v>
      </c>
    </row>
    <row r="29" spans="1:28" ht="15.6" x14ac:dyDescent="0.3">
      <c r="A29" s="25" t="s">
        <v>50</v>
      </c>
      <c r="B29" s="26"/>
      <c r="C29" s="22" t="s">
        <v>40</v>
      </c>
      <c r="D29" s="22">
        <v>2E-3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3">
        <f t="shared" si="2"/>
        <v>2E-3</v>
      </c>
      <c r="Z29" s="34">
        <v>0.02</v>
      </c>
      <c r="AA29" s="24">
        <v>40</v>
      </c>
      <c r="AB29" s="20">
        <f t="shared" si="3"/>
        <v>0.8</v>
      </c>
    </row>
    <row r="30" spans="1:28" ht="15.6" x14ac:dyDescent="0.3">
      <c r="A30" s="25" t="s">
        <v>44</v>
      </c>
      <c r="B30" s="26"/>
      <c r="C30" s="22" t="s">
        <v>40</v>
      </c>
      <c r="D30" s="22"/>
      <c r="E30" s="22">
        <v>0.02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3">
        <f t="shared" si="2"/>
        <v>0.02</v>
      </c>
      <c r="Z30" s="20">
        <f>Y30*G14</f>
        <v>0.22</v>
      </c>
      <c r="AA30" s="24">
        <v>80</v>
      </c>
      <c r="AB30" s="20">
        <f t="shared" si="3"/>
        <v>17.600000000000001</v>
      </c>
    </row>
    <row r="31" spans="1:28" ht="15.6" x14ac:dyDescent="0.3">
      <c r="A31" s="25" t="s">
        <v>45</v>
      </c>
      <c r="B31" s="26"/>
      <c r="C31" s="22" t="s">
        <v>40</v>
      </c>
      <c r="D31" s="22">
        <v>3.0000000000000001E-3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3">
        <f t="shared" si="2"/>
        <v>3.0000000000000001E-3</v>
      </c>
      <c r="Z31" s="20">
        <f>Y31*G14</f>
        <v>3.3000000000000002E-2</v>
      </c>
      <c r="AA31" s="24">
        <v>17</v>
      </c>
      <c r="AB31" s="20">
        <f t="shared" si="3"/>
        <v>0.56100000000000005</v>
      </c>
    </row>
    <row r="32" spans="1:28" ht="15.6" x14ac:dyDescent="0.3">
      <c r="A32" s="29" t="s">
        <v>54</v>
      </c>
      <c r="B32" s="30"/>
      <c r="C32" s="22"/>
      <c r="D32" s="22"/>
      <c r="E32" s="22"/>
      <c r="F32" s="22"/>
      <c r="G32" s="22"/>
      <c r="H32" s="22">
        <v>0.2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3">
        <v>0.2</v>
      </c>
      <c r="Z32" s="32">
        <f>Y32*G14</f>
        <v>2.2000000000000002</v>
      </c>
      <c r="AA32" s="24">
        <v>160</v>
      </c>
      <c r="AB32" s="20">
        <f>Z32*AA32</f>
        <v>352</v>
      </c>
    </row>
    <row r="33" spans="1:28" ht="15.6" x14ac:dyDescent="0.3">
      <c r="A33" s="25" t="s">
        <v>51</v>
      </c>
      <c r="B33" s="26"/>
      <c r="C33" s="22" t="s">
        <v>40</v>
      </c>
      <c r="D33" s="22">
        <v>8.9999999999999993E-3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3">
        <f t="shared" si="2"/>
        <v>8.9999999999999993E-3</v>
      </c>
      <c r="Z33" s="20">
        <f>Y33*G14</f>
        <v>9.8999999999999991E-2</v>
      </c>
      <c r="AA33" s="24">
        <v>253.47</v>
      </c>
      <c r="AB33" s="20">
        <f t="shared" si="3"/>
        <v>25.093529999999998</v>
      </c>
    </row>
    <row r="34" spans="1:28" ht="15.6" x14ac:dyDescent="0.3">
      <c r="A34" s="37" t="s">
        <v>56</v>
      </c>
      <c r="B34" s="27"/>
      <c r="C34" s="22" t="s">
        <v>40</v>
      </c>
      <c r="D34" s="22"/>
      <c r="E34" s="22">
        <v>0.02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3">
        <f t="shared" ref="Y34" si="4">SUM(D34:X34)</f>
        <v>0.02</v>
      </c>
      <c r="Z34" s="34">
        <f>Y34*G14</f>
        <v>0.22</v>
      </c>
      <c r="AA34" s="24">
        <v>130</v>
      </c>
      <c r="AB34" s="20">
        <f t="shared" ref="AB34" si="5">AA34*Z34</f>
        <v>28.6</v>
      </c>
    </row>
    <row r="35" spans="1:28" x14ac:dyDescent="0.3">
      <c r="AA35" s="12"/>
      <c r="AB35" s="13">
        <f>SUM(AB22:AB34)</f>
        <v>1001.9165300000001</v>
      </c>
    </row>
    <row r="36" spans="1:28" ht="15.6" x14ac:dyDescent="0.3">
      <c r="E36" s="14"/>
      <c r="P36" s="63" t="s">
        <v>46</v>
      </c>
      <c r="Q36" s="63"/>
      <c r="R36" s="63"/>
      <c r="S36" s="63"/>
      <c r="T36" s="51"/>
      <c r="U36" s="51"/>
      <c r="V36" s="1"/>
      <c r="W36" s="52" t="s">
        <v>47</v>
      </c>
      <c r="X36" s="51"/>
      <c r="Y36" s="51"/>
      <c r="Z36" s="51"/>
    </row>
    <row r="37" spans="1:28" x14ac:dyDescent="0.3">
      <c r="P37" s="1"/>
      <c r="Q37" s="1"/>
      <c r="R37" s="1"/>
      <c r="T37" s="53" t="s">
        <v>3</v>
      </c>
      <c r="U37" s="53"/>
      <c r="V37" s="3"/>
      <c r="W37" s="53" t="s">
        <v>4</v>
      </c>
      <c r="X37" s="53"/>
      <c r="Y37" s="53"/>
      <c r="Z37" s="53"/>
    </row>
    <row r="39" spans="1:28" ht="15.6" x14ac:dyDescent="0.3">
      <c r="P39" s="63" t="s">
        <v>48</v>
      </c>
      <c r="Q39" s="63"/>
      <c r="R39" s="63"/>
      <c r="S39" s="63"/>
      <c r="T39" s="51"/>
      <c r="U39" s="51"/>
      <c r="V39" s="1"/>
      <c r="W39" s="52" t="s">
        <v>61</v>
      </c>
      <c r="X39" s="51"/>
      <c r="Y39" s="51"/>
      <c r="Z39" s="51"/>
    </row>
    <row r="40" spans="1:28" x14ac:dyDescent="0.3">
      <c r="P40" s="1"/>
      <c r="Q40" s="1"/>
      <c r="R40" s="1"/>
      <c r="T40" s="53" t="s">
        <v>3</v>
      </c>
      <c r="U40" s="53"/>
      <c r="V40" s="3"/>
      <c r="W40" s="53" t="s">
        <v>4</v>
      </c>
      <c r="X40" s="53"/>
      <c r="Y40" s="53"/>
      <c r="Z40" s="53"/>
    </row>
  </sheetData>
  <mergeCells count="68">
    <mergeCell ref="AA16:AA18"/>
    <mergeCell ref="AB16:AB18"/>
    <mergeCell ref="Y16:Z17"/>
    <mergeCell ref="A10:B12"/>
    <mergeCell ref="C10:D12"/>
    <mergeCell ref="A16:B18"/>
    <mergeCell ref="E8:F12"/>
    <mergeCell ref="G8:H12"/>
    <mergeCell ref="I8:J12"/>
    <mergeCell ref="K8:L12"/>
    <mergeCell ref="A8:D9"/>
    <mergeCell ref="K14:L14"/>
    <mergeCell ref="D16:X16"/>
    <mergeCell ref="D17:I17"/>
    <mergeCell ref="J17:P17"/>
    <mergeCell ref="Q17:T17"/>
    <mergeCell ref="T40:U40"/>
    <mergeCell ref="W40:Z40"/>
    <mergeCell ref="C16:C18"/>
    <mergeCell ref="W36:Z36"/>
    <mergeCell ref="T37:U37"/>
    <mergeCell ref="W37:Z37"/>
    <mergeCell ref="P39:S39"/>
    <mergeCell ref="T39:U39"/>
    <mergeCell ref="W39:Z39"/>
    <mergeCell ref="U17:X17"/>
    <mergeCell ref="A25:B25"/>
    <mergeCell ref="A28:B28"/>
    <mergeCell ref="P36:S36"/>
    <mergeCell ref="T36:U36"/>
    <mergeCell ref="A19:B19"/>
    <mergeCell ref="A20:B20"/>
    <mergeCell ref="A21:B21"/>
    <mergeCell ref="A24:B24"/>
    <mergeCell ref="A26:B26"/>
    <mergeCell ref="A14:B14"/>
    <mergeCell ref="C14:D14"/>
    <mergeCell ref="E14:F14"/>
    <mergeCell ref="G14:H14"/>
    <mergeCell ref="I14:J14"/>
    <mergeCell ref="AA12:AB12"/>
    <mergeCell ref="A13:B13"/>
    <mergeCell ref="C13:D13"/>
    <mergeCell ref="E13:F13"/>
    <mergeCell ref="G13:H13"/>
    <mergeCell ref="I13:J13"/>
    <mergeCell ref="K13:L13"/>
    <mergeCell ref="N13:Q13"/>
    <mergeCell ref="R13:W13"/>
    <mergeCell ref="AA13:AB13"/>
    <mergeCell ref="Y10:Z10"/>
    <mergeCell ref="AA10:AB10"/>
    <mergeCell ref="N11:O11"/>
    <mergeCell ref="P11:W11"/>
    <mergeCell ref="Y11:Z11"/>
    <mergeCell ref="AA11:AB11"/>
    <mergeCell ref="D6:F6"/>
    <mergeCell ref="P6:W6"/>
    <mergeCell ref="R8:T8"/>
    <mergeCell ref="AA8:AB8"/>
    <mergeCell ref="Y9:Z9"/>
    <mergeCell ref="AA9:AB9"/>
    <mergeCell ref="A1:B1"/>
    <mergeCell ref="A3:D3"/>
    <mergeCell ref="E3:F3"/>
    <mergeCell ref="H3:K3"/>
    <mergeCell ref="E4:F4"/>
    <mergeCell ref="H4:K4"/>
  </mergeCells>
  <pageMargins left="0.118110236220472" right="0.118110236220472" top="0.15748031496063" bottom="0.15748031496063" header="0.31496062992126" footer="0.31496062992126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Анна Николаевна</cp:lastModifiedBy>
  <cp:lastPrinted>2023-12-06T06:45:35Z</cp:lastPrinted>
  <dcterms:created xsi:type="dcterms:W3CDTF">2016-01-26T14:18:00Z</dcterms:created>
  <dcterms:modified xsi:type="dcterms:W3CDTF">2023-12-06T06:47:22Z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